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Noyes-Whitney Dissolution Rate and Mass Transfer Coefficient</t>
        </is>
      </c>
    </row>
    <row r="4">
      <c r="A4" s="3" t="inlineStr">
        <is>
          <t>1. INPUT PARAMETERS</t>
        </is>
      </c>
    </row>
    <row r="5">
      <c r="A5" t="inlineStr">
        <is>
          <t>Solubility (C_s)</t>
        </is>
      </c>
      <c r="B5" s="4" t="n">
        <v>320</v>
      </c>
      <c r="C5" t="inlineStr">
        <is>
          <t>kg/m^3</t>
        </is>
      </c>
    </row>
    <row r="6">
      <c r="A6" t="inlineStr">
        <is>
          <t>Solid Density (rho_solid)</t>
        </is>
      </c>
      <c r="B6" s="4" t="n">
        <v>2160</v>
      </c>
      <c r="C6" t="inlineStr">
        <is>
          <t>kg/m^3</t>
        </is>
      </c>
    </row>
    <row r="7">
      <c r="A7" t="inlineStr">
        <is>
          <t>Initial Mass (m_initial)</t>
        </is>
      </c>
      <c r="B7" s="4" t="n">
        <v>0.1</v>
      </c>
      <c r="C7" t="inlineStr">
        <is>
          <t>kg</t>
        </is>
      </c>
    </row>
    <row r="8">
      <c r="A8" t="inlineStr">
        <is>
          <t>Time of Dissolution (t)</t>
        </is>
      </c>
      <c r="B8" s="4" t="n">
        <v>600</v>
      </c>
      <c r="C8" t="inlineStr">
        <is>
          <t>s</t>
        </is>
      </c>
    </row>
    <row r="9">
      <c r="A9" t="inlineStr">
        <is>
          <t>Mass Loss Fraction (f_loss)</t>
        </is>
      </c>
      <c r="B9" s="4" t="n">
        <v>0.1</v>
      </c>
      <c r="C9" t="inlineStr">
        <is>
          <t>fraction</t>
        </is>
      </c>
    </row>
    <row r="11">
      <c r="A11" s="3" t="inlineStr">
        <is>
          <t>2. ENGINEERING OUTPUT</t>
        </is>
      </c>
    </row>
    <row r="12">
      <c r="A12" t="inlineStr">
        <is>
          <t>Initial Volume (V_initial)</t>
        </is>
      </c>
      <c r="B12" s="5">
        <f>B7 / B6</f>
        <v/>
      </c>
      <c r="C12" t="inlineStr">
        <is>
          <t>m^3</t>
        </is>
      </c>
    </row>
    <row r="13">
      <c r="A13" t="inlineStr">
        <is>
          <t>Final Mass (m_final)</t>
        </is>
      </c>
      <c r="B13" s="5">
        <f>B7 * (1 - B9)</f>
        <v/>
      </c>
      <c r="C13" t="inlineStr">
        <is>
          <t>kg</t>
        </is>
      </c>
    </row>
    <row r="14">
      <c r="A14" t="inlineStr">
        <is>
          <t>Final Volume (V_final)</t>
        </is>
      </c>
      <c r="B14" s="5">
        <f>B13 / B6</f>
        <v/>
      </c>
      <c r="C14" t="inlineStr">
        <is>
          <t>m^3</t>
        </is>
      </c>
    </row>
    <row r="15">
      <c r="A15" t="inlineStr">
        <is>
          <t>Initial Radius (r_initial)</t>
        </is>
      </c>
      <c r="B15" s="5">
        <f>((3 * B12) / (4 * PI()))^(1/3)</f>
        <v/>
      </c>
      <c r="C15" t="inlineStr">
        <is>
          <t>m</t>
        </is>
      </c>
    </row>
    <row r="16">
      <c r="A16" t="inlineStr">
        <is>
          <t>Final Radius (r_final)</t>
        </is>
      </c>
      <c r="B16" s="5">
        <f>((3 * B14) / (4 * PI()))^(1/3)</f>
        <v/>
      </c>
      <c r="C16" t="inlineStr">
        <is>
          <t>m</t>
        </is>
      </c>
    </row>
    <row r="17">
      <c r="A17" t="inlineStr">
        <is>
          <t>Average Radius (r_avg)</t>
        </is>
      </c>
      <c r="B17" s="5">
        <f>(B15 + B16) / 2</f>
        <v/>
      </c>
      <c r="C17" t="inlineStr">
        <is>
          <t>m</t>
        </is>
      </c>
    </row>
    <row r="18">
      <c r="A18" t="inlineStr">
        <is>
          <t>Average Surface Area (A_avg)</t>
        </is>
      </c>
      <c r="B18" s="5">
        <f>4 * PI() * (B17^2)</f>
        <v/>
      </c>
      <c r="C18" t="inlineStr">
        <is>
          <t>m^2</t>
        </is>
      </c>
    </row>
    <row r="19">
      <c r="A19" t="inlineStr">
        <is>
          <t>Mass Transfer Coefficient (k)</t>
        </is>
      </c>
      <c r="B19" s="5">
        <f>(B7 - B13) / (B18 * B8 * B5)</f>
        <v/>
      </c>
      <c r="C19" t="inlineStr">
        <is>
          <t>m/s</t>
        </is>
      </c>
    </row>
    <row r="22">
      <c r="A22"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2026-09-01T14:05:07Z</dcterms:created>
  <dcterms:modified xmlns:dcterms="http://purl.org/dc/terms/" xmlns:xsi="http://www.w3.org/2001/XMLSchema-instance" xsi:type="dcterms:W3CDTF">2026-09-01T14:05:07Z</dcterms:modified>
</cp:coreProperties>
</file>