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Feed Throat Cooling Requirement Calculator</t>
        </is>
      </c>
    </row>
    <row r="4">
      <c r="A4" s="3" t="inlineStr">
        <is>
          <t>1. INPUT PARAMETERS</t>
        </is>
      </c>
    </row>
    <row r="5">
      <c r="A5" t="inlineStr">
        <is>
          <t>Heat Load (Q_dot)</t>
        </is>
      </c>
      <c r="B5" s="4" t="n">
        <v>500</v>
      </c>
      <c r="C5" t="inlineStr">
        <is>
          <t>W</t>
        </is>
      </c>
    </row>
    <row r="6">
      <c r="A6" t="inlineStr">
        <is>
          <t>Coolant Inlet Temperature (T_in)</t>
        </is>
      </c>
      <c r="B6" s="4" t="n">
        <v>15</v>
      </c>
      <c r="C6" t="inlineStr">
        <is>
          <t>°C</t>
        </is>
      </c>
    </row>
    <row r="7">
      <c r="A7" t="inlineStr">
        <is>
          <t>Coolant Outlet Temperature (T_out)</t>
        </is>
      </c>
      <c r="B7" s="4" t="n">
        <v>20</v>
      </c>
      <c r="C7" t="inlineStr">
        <is>
          <t>°C</t>
        </is>
      </c>
    </row>
    <row r="8">
      <c r="A8" t="inlineStr">
        <is>
          <t>Target Inner Wall Temperature (T_wall)</t>
        </is>
      </c>
      <c r="B8" s="4" t="n">
        <v>60</v>
      </c>
      <c r="C8" t="inlineStr">
        <is>
          <t>°C</t>
        </is>
      </c>
    </row>
    <row r="9">
      <c r="A9" t="inlineStr">
        <is>
          <t>Coolant Specific Heat Capacity (c_p)</t>
        </is>
      </c>
      <c r="B9" s="4" t="n">
        <v>4180</v>
      </c>
      <c r="C9" t="inlineStr">
        <is>
          <t>J/(kg·K)</t>
        </is>
      </c>
    </row>
    <row r="10">
      <c r="A10" t="inlineStr">
        <is>
          <t>Coolant Density (rho)</t>
        </is>
      </c>
      <c r="B10" s="4" t="n">
        <v>1000</v>
      </c>
      <c r="C10" t="inlineStr">
        <is>
          <t>kg/m³</t>
        </is>
      </c>
    </row>
    <row r="11">
      <c r="A11" t="inlineStr">
        <is>
          <t>Coolant Dynamic Viscosity (mu)</t>
        </is>
      </c>
      <c r="B11" s="4" t="n">
        <v>0.001</v>
      </c>
      <c r="C11" t="inlineStr">
        <is>
          <t>kg/(m·s)</t>
        </is>
      </c>
    </row>
    <row r="12">
      <c r="A12" t="inlineStr">
        <is>
          <t>Coolant Prandtl Number (Pr)</t>
        </is>
      </c>
      <c r="B12" s="4" t="n">
        <v>7</v>
      </c>
      <c r="C12" t="inlineStr">
        <is>
          <t>-</t>
        </is>
      </c>
    </row>
    <row r="13">
      <c r="A13" t="inlineStr">
        <is>
          <t>Coolant Thermal Conductivity (k_w)</t>
        </is>
      </c>
      <c r="B13" s="4" t="n">
        <v>0.6</v>
      </c>
      <c r="C13" t="inlineStr">
        <is>
          <t>W/(m·K)</t>
        </is>
      </c>
    </row>
    <row r="14">
      <c r="A14" t="inlineStr">
        <is>
          <t>Fouling Resistance (R_f)</t>
        </is>
      </c>
      <c r="B14" s="4" t="n">
        <v>0.0001</v>
      </c>
      <c r="C14" t="inlineStr">
        <is>
          <t>m²·K/W</t>
        </is>
      </c>
    </row>
    <row r="15">
      <c r="A15" t="inlineStr">
        <is>
          <t>Hydraulic Diameter of Channel (D_h)</t>
        </is>
      </c>
      <c r="B15" s="4" t="n">
        <v>0.005</v>
      </c>
      <c r="C15" t="inlineStr">
        <is>
          <t>m</t>
        </is>
      </c>
    </row>
    <row r="16">
      <c r="A16" t="inlineStr">
        <is>
          <t>Flow Cross-Sectional Area (A_c)</t>
        </is>
      </c>
      <c r="B16" s="4" t="n">
        <v>2.5e-05</v>
      </c>
      <c r="C16" t="inlineStr">
        <is>
          <t>m²</t>
        </is>
      </c>
    </row>
    <row r="17">
      <c r="A17" t="inlineStr">
        <is>
          <t>Inner Barrel Diameter (D_i)</t>
        </is>
      </c>
      <c r="B17" s="4" t="n">
        <v>0.03</v>
      </c>
      <c r="C17" t="inlineStr">
        <is>
          <t>m</t>
        </is>
      </c>
    </row>
    <row r="18">
      <c r="A18" t="inlineStr">
        <is>
          <t>Jacket Length (L_j)</t>
        </is>
      </c>
      <c r="B18" s="4" t="n">
        <v>0.2</v>
      </c>
      <c r="C18" t="inlineStr">
        <is>
          <t>m</t>
        </is>
      </c>
    </row>
    <row r="19">
      <c r="A19" t="inlineStr">
        <is>
          <t>Barrel Wall Thickness (t_wall)</t>
        </is>
      </c>
      <c r="B19" s="4" t="n">
        <v>0.01</v>
      </c>
      <c r="C19" t="inlineStr">
        <is>
          <t>m</t>
        </is>
      </c>
    </row>
    <row r="20">
      <c r="A20" t="inlineStr">
        <is>
          <t>Barrel Thermal Conductivity (k_s)</t>
        </is>
      </c>
      <c r="B20" s="4" t="n">
        <v>50</v>
      </c>
      <c r="C20" t="inlineStr">
        <is>
          <t>W/(m·K)</t>
        </is>
      </c>
    </row>
    <row r="22">
      <c r="A22" s="3" t="inlineStr">
        <is>
          <t>2. ENGINEERING OUTPUT</t>
        </is>
      </c>
    </row>
    <row r="23">
      <c r="A23" t="inlineStr">
        <is>
          <t>Mass Flow Rate (m_dot)</t>
        </is>
      </c>
      <c r="B23" s="5">
        <f>B5 / (B9 * (B7 - B6))</f>
        <v/>
      </c>
      <c r="C23" t="inlineStr">
        <is>
          <t>kg/s</t>
        </is>
      </c>
    </row>
    <row r="24">
      <c r="A24" t="inlineStr">
        <is>
          <t>Coolant Velocity (v)</t>
        </is>
      </c>
      <c r="B24" s="5">
        <f>B23 / (B10 * B16)</f>
        <v/>
      </c>
      <c r="C24" t="inlineStr">
        <is>
          <t>m/s</t>
        </is>
      </c>
    </row>
    <row r="25">
      <c r="A25" t="inlineStr">
        <is>
          <t>Reynolds Number (Re)</t>
        </is>
      </c>
      <c r="B25" s="5">
        <f>(B10 * B24 * B15) / B11</f>
        <v/>
      </c>
      <c r="C25" t="inlineStr">
        <is>
          <t>-</t>
        </is>
      </c>
    </row>
    <row r="26">
      <c r="A26" t="inlineStr">
        <is>
          <t>Nusselt Number (Nu)</t>
        </is>
      </c>
      <c r="B26" s="5">
        <f>0.023 * (B25^0.8) * (B12^0.4)</f>
        <v/>
      </c>
      <c r="C26" t="inlineStr">
        <is>
          <t>-</t>
        </is>
      </c>
    </row>
    <row r="27">
      <c r="A27" t="inlineStr">
        <is>
          <t>Convective Heat Transfer Coefficient (h_c)</t>
        </is>
      </c>
      <c r="B27" s="5">
        <f>(B26 * B13) / B15</f>
        <v/>
      </c>
      <c r="C27" t="inlineStr">
        <is>
          <t>W/(m²·K)</t>
        </is>
      </c>
    </row>
    <row r="28">
      <c r="A28" t="inlineStr">
        <is>
          <t>Overall Heat Transfer Coefficient (U)</t>
        </is>
      </c>
      <c r="B28" s="5">
        <f>1 / ((1 / B27) + (B19 / B20) + B14)</f>
        <v/>
      </c>
      <c r="C28" t="inlineStr">
        <is>
          <t>W/(m²·K)</t>
        </is>
      </c>
    </row>
    <row r="29">
      <c r="A29" t="inlineStr">
        <is>
          <t>Log Mean Temperature Difference (dT_lm)</t>
        </is>
      </c>
      <c r="B29" s="5">
        <f>((B8 - B6) - (B8 - B7)) / LN((B8 - B6) / (B8 - B7))</f>
        <v/>
      </c>
      <c r="C29" t="inlineStr">
        <is>
          <t>°C</t>
        </is>
      </c>
    </row>
    <row r="30">
      <c r="A30" t="inlineStr">
        <is>
          <t>Required Heat Transfer Area (A_req)</t>
        </is>
      </c>
      <c r="B30" s="5">
        <f>B5 / (B28 * B29)</f>
        <v/>
      </c>
      <c r="C30" t="inlineStr">
        <is>
          <t>m²</t>
        </is>
      </c>
    </row>
    <row r="31">
      <c r="A31" t="inlineStr">
        <is>
          <t>Available Heat Transfer Area (A_avail)</t>
        </is>
      </c>
      <c r="B31" s="5">
        <f>PI() * B17 * B18</f>
        <v/>
      </c>
      <c r="C31" t="inlineStr">
        <is>
          <t>m²</t>
        </is>
      </c>
    </row>
    <row r="32">
      <c r="A32" t="inlineStr">
        <is>
          <t>Safety Factor (SF)</t>
        </is>
      </c>
      <c r="B32" s="5">
        <f>B31 / B30</f>
        <v/>
      </c>
      <c r="C32" t="inlineStr">
        <is>
          <t>-</t>
        </is>
      </c>
    </row>
    <row r="35">
      <c r="A35" s="6" t="inlineStr">
        <is>
          <t>LEGAL DISCLAIMER &amp; LIMITATION OF LIABILITY:
This offline tool is provided for educational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36"/>
    <row r="37"/>
    <row r="38"/>
    <row r="39"/>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35:C39"/>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2026-08-31T14:16:29Z</dcterms:created>
  <dcterms:modified xmlns:dcterms="http://purl.org/dc/terms/" xmlns:xsi="http://www.w3.org/2001/XMLSchema-instance" xsi:type="dcterms:W3CDTF">2026-08-31T14:16:29Z</dcterms:modified>
</cp:coreProperties>
</file>