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Extruder Feed Section Capacity Calculator</t>
        </is>
      </c>
    </row>
    <row r="4">
      <c r="A4" s="3" t="inlineStr">
        <is>
          <t>1. INPUT PARAMETERS</t>
        </is>
      </c>
    </row>
    <row r="5">
      <c r="A5" t="inlineStr">
        <is>
          <t>Barrel Inner Diameter (D)</t>
        </is>
      </c>
      <c r="B5" s="4" t="n">
        <v>0.05</v>
      </c>
      <c r="C5" t="inlineStr">
        <is>
          <t>m</t>
        </is>
      </c>
    </row>
    <row r="6">
      <c r="A6" t="inlineStr">
        <is>
          <t>Flight Depth (H)</t>
        </is>
      </c>
      <c r="B6" s="4" t="n">
        <v>0.01</v>
      </c>
      <c r="C6" t="inlineStr">
        <is>
          <t>m</t>
        </is>
      </c>
    </row>
    <row r="7">
      <c r="A7" t="inlineStr">
        <is>
          <t>Screw Pitch (t)</t>
        </is>
      </c>
      <c r="B7" s="4" t="n">
        <v>0.05</v>
      </c>
      <c r="C7" t="inlineStr">
        <is>
          <t>m</t>
        </is>
      </c>
    </row>
    <row r="8">
      <c r="A8" t="inlineStr">
        <is>
          <t>Flight Land Width (e)</t>
        </is>
      </c>
      <c r="B8" s="4" t="n">
        <v>0.005</v>
      </c>
      <c r="C8" t="inlineStr">
        <is>
          <t>m</t>
        </is>
      </c>
    </row>
    <row r="9">
      <c r="A9" t="inlineStr">
        <is>
          <t>Screw Speed (N)</t>
        </is>
      </c>
      <c r="B9" s="4" t="n">
        <v>200</v>
      </c>
      <c r="C9" t="inlineStr">
        <is>
          <t>rpm</t>
        </is>
      </c>
    </row>
    <row r="10">
      <c r="A10" t="inlineStr">
        <is>
          <t>Material Bulk Density (rho_bulk)</t>
        </is>
      </c>
      <c r="B10" s="4" t="n">
        <v>600</v>
      </c>
      <c r="C10" t="inlineStr">
        <is>
          <t>kg/m^3</t>
        </is>
      </c>
    </row>
    <row r="11">
      <c r="A11" t="inlineStr">
        <is>
          <t>Fill Efficiency (eta_fill)</t>
        </is>
      </c>
      <c r="B11" s="4" t="n">
        <v>0.5</v>
      </c>
      <c r="C11" t="inlineStr">
        <is>
          <t>dimensionless</t>
        </is>
      </c>
    </row>
    <row r="12">
      <c r="A12" t="inlineStr">
        <is>
          <t>Slip Efficiency (eta_slip)</t>
        </is>
      </c>
      <c r="B12" s="4" t="n">
        <v>0.85</v>
      </c>
      <c r="C12" t="inlineStr">
        <is>
          <t>dimensionless</t>
        </is>
      </c>
    </row>
    <row r="14">
      <c r="A14" s="3" t="inlineStr">
        <is>
          <t>2. ENGINEERING OUTPUT</t>
        </is>
      </c>
    </row>
    <row r="15">
      <c r="A15" t="inlineStr">
        <is>
          <t>Helix Angle (theta)</t>
        </is>
      </c>
      <c r="B15" s="5">
        <f>DEGREES(ATAN(B7 / (PI() * B5)))</f>
        <v/>
      </c>
      <c r="C15" t="inlineStr">
        <is>
          <t>deg</t>
        </is>
      </c>
    </row>
    <row r="16">
      <c r="A16" t="inlineStr">
        <is>
          <t>Displaced Volume per Revolution (V_rev)</t>
        </is>
      </c>
      <c r="B16" s="5">
        <f>PI() * B5 * B6 * (B7 - B8)</f>
        <v/>
      </c>
      <c r="C16" t="inlineStr">
        <is>
          <t>m^3/rev</t>
        </is>
      </c>
    </row>
    <row r="17">
      <c r="A17" t="inlineStr">
        <is>
          <t>Theoretical Volumetric Feed Rate (Q_theo)</t>
        </is>
      </c>
      <c r="B17" s="5">
        <f>B16 * (B9 / 60)</f>
        <v/>
      </c>
      <c r="C17" t="inlineStr">
        <is>
          <t>m^3/s</t>
        </is>
      </c>
    </row>
    <row r="18">
      <c r="A18" t="inlineStr">
        <is>
          <t>Actual Volumetric Feed Rate (Q_actual)</t>
        </is>
      </c>
      <c r="B18" s="5">
        <f>B17 * B11 * B12</f>
        <v/>
      </c>
      <c r="C18" t="inlineStr">
        <is>
          <t>m^3/s</t>
        </is>
      </c>
    </row>
    <row r="19">
      <c r="A19" t="inlineStr">
        <is>
          <t>Mass Feed Rate (per second) (m_dot_s)</t>
        </is>
      </c>
      <c r="B19" s="5">
        <f>B18 * B10</f>
        <v/>
      </c>
      <c r="C19" t="inlineStr">
        <is>
          <t>kg/s</t>
        </is>
      </c>
    </row>
    <row r="20">
      <c r="A20" t="inlineStr">
        <is>
          <t>Mass Feed Rate (per hour) (m_dot_h)</t>
        </is>
      </c>
      <c r="B20" s="5">
        <f>B19 * 3600</f>
        <v/>
      </c>
      <c r="C20" t="inlineStr">
        <is>
          <t>kg/h</t>
        </is>
      </c>
    </row>
    <row r="23">
      <c r="A23"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4"/>
    <row r="25"/>
    <row r="26"/>
    <row r="2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3:C27"/>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2026-08-31T14:16:00Z</dcterms:created>
  <dcterms:modified xmlns:dcterms="http://purl.org/dc/terms/" xmlns:xsi="http://www.w3.org/2001/XMLSchema-instance" xsi:type="dcterms:W3CDTF">2026-08-31T14:16:00Z</dcterms:modified>
</cp:coreProperties>
</file>