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Aqua-Ammonia Absorption Cycle Performance Calculator</t>
        </is>
      </c>
    </row>
    <row r="4">
      <c r="A4" s="3" t="inlineStr">
        <is>
          <t>1. INPUT PARAMETERS</t>
        </is>
      </c>
    </row>
    <row r="5">
      <c r="A5" t="inlineStr">
        <is>
          <t>Cooling Load (Qe)</t>
        </is>
      </c>
      <c r="B5" s="4" t="n">
        <v>100</v>
      </c>
      <c r="C5" t="inlineStr">
        <is>
          <t>kW</t>
        </is>
      </c>
    </row>
    <row r="6">
      <c r="A6" t="inlineStr">
        <is>
          <t>Evaporator Inlet Enthalpy (he_in)</t>
        </is>
      </c>
      <c r="B6" s="4" t="n">
        <v>145</v>
      </c>
      <c r="C6" t="inlineStr">
        <is>
          <t>kJ/kg</t>
        </is>
      </c>
    </row>
    <row r="7">
      <c r="A7" t="inlineStr">
        <is>
          <t>Evaporator Outlet Enthalpy (he_out)</t>
        </is>
      </c>
      <c r="B7" s="4" t="n">
        <v>1460</v>
      </c>
      <c r="C7" t="inlineStr">
        <is>
          <t>kJ/kg</t>
        </is>
      </c>
    </row>
    <row r="8">
      <c r="A8" t="inlineStr">
        <is>
          <t>Strong Solution Concentration (xs)</t>
        </is>
      </c>
      <c r="B8" s="4" t="n">
        <v>0.35</v>
      </c>
      <c r="C8" t="inlineStr">
        <is>
          <t>dimensionless</t>
        </is>
      </c>
    </row>
    <row r="9">
      <c r="A9" t="inlineStr">
        <is>
          <t>Weak Solution Concentration (xw)</t>
        </is>
      </c>
      <c r="B9" s="4" t="n">
        <v>0.25</v>
      </c>
      <c r="C9" t="inlineStr">
        <is>
          <t>dimensionless</t>
        </is>
      </c>
    </row>
    <row r="10">
      <c r="A10" t="inlineStr">
        <is>
          <t>Vapor Concentration (y)</t>
        </is>
      </c>
      <c r="B10" s="4" t="n">
        <v>0.98</v>
      </c>
      <c r="C10" t="inlineStr">
        <is>
          <t>dimensionless</t>
        </is>
      </c>
    </row>
    <row r="11">
      <c r="A11" t="inlineStr">
        <is>
          <t>Strong Solution Enthalpy (hs)</t>
        </is>
      </c>
      <c r="B11" s="4" t="n">
        <v>300</v>
      </c>
      <c r="C11" t="inlineStr">
        <is>
          <t>kJ/kg</t>
        </is>
      </c>
    </row>
    <row r="12">
      <c r="A12" t="inlineStr">
        <is>
          <t>Weak Solution Enthalpy (hw)</t>
        </is>
      </c>
      <c r="B12" s="4" t="n">
        <v>450</v>
      </c>
      <c r="C12" t="inlineStr">
        <is>
          <t>kJ/kg</t>
        </is>
      </c>
    </row>
    <row r="13">
      <c r="A13" t="inlineStr">
        <is>
          <t>Refrigerant Vapor Enthalpy (hr_out)</t>
        </is>
      </c>
      <c r="B13" s="4" t="n">
        <v>1650</v>
      </c>
      <c r="C13" t="inlineStr">
        <is>
          <t>kJ/kg</t>
        </is>
      </c>
    </row>
    <row r="15">
      <c r="A15" s="3" t="inlineStr">
        <is>
          <t>2. ENGINEERING OUTPUT</t>
        </is>
      </c>
    </row>
    <row r="16">
      <c r="A16" t="inlineStr">
        <is>
          <t>Refrigerant Mass Flow Rate (mr)</t>
        </is>
      </c>
      <c r="B16" s="5">
        <f>B5 / (B7 - B6)</f>
        <v/>
      </c>
      <c r="C16" t="inlineStr">
        <is>
          <t>kg/s</t>
        </is>
      </c>
    </row>
    <row r="17">
      <c r="A17" t="inlineStr">
        <is>
          <t>Circulation Ratio (f)</t>
        </is>
      </c>
      <c r="B17" s="5">
        <f>(B10 - B9) / (B8 - B9)</f>
        <v/>
      </c>
      <c r="C17" t="inlineStr">
        <is>
          <t>dimensionless</t>
        </is>
      </c>
    </row>
    <row r="18">
      <c r="A18" t="inlineStr">
        <is>
          <t>Strong Solution Flow (ms)</t>
        </is>
      </c>
      <c r="B18" s="5">
        <f>B17 * B16</f>
        <v/>
      </c>
      <c r="C18" t="inlineStr">
        <is>
          <t>kg/s</t>
        </is>
      </c>
    </row>
    <row r="19">
      <c r="A19" t="inlineStr">
        <is>
          <t>Weak Solution Flow (mw)</t>
        </is>
      </c>
      <c r="B19" s="5">
        <f>B18 - B16</f>
        <v/>
      </c>
      <c r="C19" t="inlineStr">
        <is>
          <t>kg/s</t>
        </is>
      </c>
    </row>
    <row r="20">
      <c r="A20" t="inlineStr">
        <is>
          <t>Generator Heat Input (Qg)</t>
        </is>
      </c>
      <c r="B20" s="5">
        <f>(B16 * B13) + (B19 * B12) - (B18 * B11)</f>
        <v/>
      </c>
      <c r="C20" t="inlineStr">
        <is>
          <t>kW</t>
        </is>
      </c>
    </row>
    <row r="21">
      <c r="A21" t="inlineStr">
        <is>
          <t>Coefficient of Performance (COP)</t>
        </is>
      </c>
      <c r="B21" s="5">
        <f>B5 / B20</f>
        <v/>
      </c>
      <c r="C21" t="inlineStr">
        <is>
          <t>dimensionless</t>
        </is>
      </c>
    </row>
    <row r="24">
      <c r="A24"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5"/>
    <row r="26"/>
    <row r="27"/>
    <row r="2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4:C2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2026-06-13T11:59:38Z</dcterms:created>
  <dcterms:modified xmlns:dcterms="http://purl.org/dc/terms/" xmlns:xsi="http://www.w3.org/2001/XMLSchema-instance" xsi:type="dcterms:W3CDTF">2026-06-13T11:59:38Z</dcterms:modified>
</cp:coreProperties>
</file>